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04-06 MSF INF TRIM 2019\"/>
    </mc:Choice>
  </mc:AlternateContent>
  <bookViews>
    <workbookView xWindow="0" yWindow="600" windowWidth="20490" windowHeight="703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ACT!$A$1:$E$234</definedName>
  </definedNames>
  <calcPr calcId="162913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0" i="60"/>
  <c r="C59" i="60" s="1"/>
  <c r="C58" i="60" s="1"/>
  <c r="C46" i="60"/>
  <c r="C37" i="60"/>
  <c r="C34" i="60"/>
  <c r="C28" i="60"/>
  <c r="C25" i="60"/>
  <c r="C19" i="60"/>
  <c r="D46" i="62" l="1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C99" i="60" l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<sst xmlns="http://schemas.openxmlformats.org/spreadsheetml/2006/main" count="925" uniqueCount="655">
  <si>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</si>
  <si>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</si>
  <si>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</si>
  <si>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</si>
  <si>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</si>
  <si>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</si>
  <si>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</si>
  <si>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</si>
  <si>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</si>
  <si>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</si>
  <si>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</si>
  <si>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</si>
  <si>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</si>
  <si>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</si>
  <si>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</si>
  <si>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</si>
  <si>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</si>
  <si>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</si>
  <si>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</si>
  <si>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</si>
  <si>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</si>
  <si>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</si>
  <si>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</si>
  <si>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</si>
  <si>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</si>
  <si>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</si>
  <si>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</si>
  <si>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</si>
  <si>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</si>
  <si>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</si>
  <si>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</si>
  <si>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</si>
  <si>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</si>
  <si>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</si>
  <si>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</si>
  <si>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</si>
  <si>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</si>
  <si>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</si>
  <si>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</si>
  <si>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</si>
  <si>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</si>
  <si>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</si>
  <si>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</si>
  <si>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</si>
  <si>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</si>
  <si>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</si>
  <si>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</si>
  <si>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</si>
  <si>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</si>
  <si>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</si>
  <si>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</si>
  <si>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</si>
  <si>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</si>
  <si>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</si>
  <si>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</si>
  <si>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</si>
  <si>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</si>
  <si>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</si>
  <si>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</si>
  <si>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</si>
  <si>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</si>
  <si>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</si>
  <si>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</si>
  <si>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</si>
  <si>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</si>
  <si>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</si>
  <si>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</si>
  <si>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</si>
  <si>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</si>
  <si>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</si>
  <si>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</si>
  <si>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</si>
  <si>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</si>
  <si>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</si>
  <si>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</si>
  <si>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</si>
  <si>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</si>
  <si>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</si>
  <si>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</si>
  <si>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</si>
  <si>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</si>
  <si>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</si>
  <si>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</si>
  <si>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</si>
  <si>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</si>
  <si>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</si>
  <si>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</si>
  <si>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</si>
  <si>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</si>
  <si>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</si>
  <si>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</si>
  <si>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</si>
  <si>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</si>
  <si>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</si>
  <si>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</si>
  <si>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</si>
  <si>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</si>
  <si>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</si>
  <si>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</si>
  <si>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</si>
  <si>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</si>
  <si>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</si>
  <si>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</si>
  <si>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</si>
  <si>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</si>
  <si>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</si>
  <si>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</si>
  <si>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</si>
  <si>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</si>
  <si>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</si>
  <si>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</si>
  <si>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</si>
  <si>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</si>
  <si>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</si>
  <si>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</si>
  <si>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</si>
  <si>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</si>
  <si>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</si>
  <si>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</si>
  <si>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</si>
  <si>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</si>
  <si>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</si>
  <si>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</si>
  <si>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</si>
  <si>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</si>
  <si>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</si>
  <si>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</si>
  <si>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</si>
  <si>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</si>
  <si>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</si>
  <si>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</si>
  <si>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</si>
  <si>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</si>
  <si>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</si>
  <si>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</si>
  <si>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</si>
  <si>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</si>
  <si>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</si>
  <si>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</si>
  <si>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</si>
  <si>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</si>
  <si>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</si>
  <si>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</si>
  <si>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</si>
  <si>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</si>
  <si>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</si>
  <si>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</si>
  <si>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</si>
  <si>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</si>
  <si>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</si>
  <si>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</si>
  <si>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</si>
  <si>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</si>
  <si>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</si>
  <si>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</si>
  <si>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</si>
  <si>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</si>
  <si>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</si>
  <si>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</si>
  <si>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</si>
  <si>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</si>
  <si>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</si>
  <si>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</si>
  <si>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</si>
  <si>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</si>
  <si>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</si>
  <si>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</si>
  <si>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</si>
  <si>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</si>
  <si>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</si>
  <si>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</si>
  <si>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</si>
  <si>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</si>
  <si>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</si>
  <si>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</si>
  <si>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</si>
  <si>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</si>
  <si>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</si>
  <si>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</si>
  <si>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</si>
  <si>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</si>
  <si>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</si>
  <si>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</si>
  <si>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</si>
  <si>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</si>
  <si>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</si>
  <si>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</si>
  <si>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</si>
  <si>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</si>
  <si>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</si>
  <si>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</si>
  <si>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</si>
  <si>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</si>
  <si>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</si>
  <si>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</si>
  <si>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</si>
  <si>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</si>
  <si>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</si>
  <si>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</si>
  <si>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</si>
  <si>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</si>
  <si>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</si>
  <si>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</si>
  <si>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</si>
  <si>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</si>
  <si>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</si>
  <si>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</si>
  <si>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</si>
  <si>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</si>
  <si>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</si>
  <si>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</si>
  <si>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</si>
  <si>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</si>
  <si>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</si>
  <si>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</si>
  <si>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</si>
  <si>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</si>
  <si>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</si>
  <si>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</si>
  <si>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</si>
  <si>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</si>
  <si>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</si>
  <si>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</si>
  <si>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</si>
  <si>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</si>
  <si>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</si>
  <si>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</si>
  <si>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</si>
  <si>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</si>
  <si>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</si>
  <si>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</si>
  <si>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</si>
  <si>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</si>
  <si>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</si>
  <si>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</si>
  <si>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</si>
  <si>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</si>
  <si>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</si>
  <si>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</si>
  <si>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</si>
  <si>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</si>
  <si>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</si>
  <si>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</si>
  <si>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</si>
  <si>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</si>
  <si>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</si>
  <si>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</si>
  <si>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</si>
  <si>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</si>
  <si>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</si>
  <si>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</si>
  <si>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</si>
  <si>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</si>
  <si>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</si>
  <si>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</si>
  <si>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</si>
  <si>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</si>
  <si>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</si>
  <si>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</si>
  <si>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</si>
  <si>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</si>
  <si>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</si>
  <si>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</si>
  <si>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</si>
  <si>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</si>
  <si>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</si>
  <si>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</si>
  <si>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</si>
  <si>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</si>
  <si>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</si>
  <si>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</si>
  <si>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</si>
  <si>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</si>
  <si>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</si>
  <si>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</si>
  <si>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</si>
  <si>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</si>
  <si>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</si>
  <si>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</si>
  <si>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</si>
  <si>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</si>
  <si>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</si>
  <si>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</si>
  <si>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</si>
  <si>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</si>
  <si>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</si>
  <si>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</si>
  <si>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</si>
  <si>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</si>
  <si>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</si>
  <si>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</si>
  <si>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</si>
  <si>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</si>
  <si>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</si>
  <si>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</si>
  <si>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</si>
  <si>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</si>
  <si>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</si>
  <si>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</si>
  <si>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</si>
  <si>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</si>
  <si>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</si>
  <si>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</si>
  <si>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</si>
  <si>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</si>
  <si>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</si>
  <si>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</si>
  <si>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</si>
  <si>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</si>
  <si>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</si>
  <si>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</si>
  <si>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</si>
  <si>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</si>
  <si>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</si>
  <si>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</si>
  <si>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</si>
  <si>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</si>
  <si>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</si>
  <si>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</si>
  <si>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</si>
  <si>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</si>
  <si>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</si>
  <si>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</si>
  <si>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</si>
  <si>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</si>
  <si>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</si>
  <si>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</si>
  <si>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</si>
  <si>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</si>
  <si>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</si>
  <si>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</si>
  <si>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</si>
  <si>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</si>
  <si>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</si>
  <si>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</si>
  <si>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</si>
  <si>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</si>
  <si>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</si>
  <si>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</si>
  <si>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</si>
  <si>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</si>
  <si>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</si>
  <si>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</si>
  <si>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</si>
  <si>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</si>
  <si>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</si>
  <si>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</si>
  <si>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</si>
  <si>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</si>
  <si>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</si>
  <si>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</si>
  <si>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</si>
  <si>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</si>
  <si>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</si>
  <si>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</si>
  <si>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</si>
  <si>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</si>
  <si>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</si>
  <si>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</si>
  <si>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</si>
  <si>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</si>
  <si>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</si>
  <si>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</si>
  <si>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</si>
  <si>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</si>
  <si>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</si>
  <si>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</si>
  <si>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</si>
  <si>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</si>
  <si>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</si>
  <si>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</si>
  <si>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</si>
  <si>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</si>
  <si>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</si>
  <si>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</si>
  <si>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</si>
  <si>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</si>
  <si>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</si>
  <si>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</si>
  <si>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</si>
  <si>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</si>
  <si>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</si>
  <si>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</si>
  <si>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</si>
  <si>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</si>
  <si>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</si>
  <si>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</si>
  <si>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</si>
  <si>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</si>
  <si>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</si>
  <si>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</si>
  <si>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</si>
  <si>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</si>
  <si>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</si>
  <si>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</si>
  <si>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</si>
  <si>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</si>
  <si>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</si>
  <si>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</si>
  <si>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</si>
  <si>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</si>
  <si>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</si>
  <si>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</si>
  <si>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</si>
  <si>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</si>
  <si>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</si>
  <si>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</si>
  <si>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</si>
  <si>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</si>
  <si>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</si>
  <si>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</si>
  <si>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</si>
  <si>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</si>
  <si>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</si>
  <si>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</si>
  <si>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</si>
  <si>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</si>
  <si>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</si>
  <si>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</si>
  <si>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</si>
  <si>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</si>
  <si>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</si>
  <si>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</si>
  <si>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</si>
  <si>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</si>
  <si>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</si>
  <si>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</si>
  <si>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</si>
  <si>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</si>
  <si>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</si>
  <si>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</si>
  <si>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</si>
  <si>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</si>
  <si>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</si>
  <si>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</si>
  <si>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</si>
  <si>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</si>
  <si>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</si>
  <si>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</si>
  <si>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</si>
  <si>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</si>
  <si>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</si>
  <si>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</si>
  <si>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</si>
  <si>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</si>
  <si>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</si>
  <si>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</si>
  <si>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</si>
  <si>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</si>
  <si>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</si>
  <si>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</si>
  <si>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</si>
  <si>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</si>
  <si>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</si>
  <si>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</si>
  <si>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</si>
  <si>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</si>
  <si>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</si>
  <si>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</si>
  <si>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</si>
  <si>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</si>
  <si>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</si>
  <si>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</si>
  <si>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</si>
  <si>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</si>
  <si>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</si>
  <si>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</si>
  <si>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</si>
  <si>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</si>
  <si>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</si>
  <si>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</si>
  <si>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</si>
  <si>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</si>
  <si>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</si>
  <si>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</si>
  <si>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</si>
  <si>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</si>
  <si>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</si>
  <si>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</si>
  <si>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</si>
  <si>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</si>
  <si>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</si>
  <si>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</si>
  <si>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</si>
  <si>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</si>
  <si>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</si>
  <si>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</si>
  <si>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</si>
  <si>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</si>
  <si>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</si>
  <si>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</si>
  <si>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</si>
  <si>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</si>
  <si>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</si>
  <si>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</si>
  <si>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</si>
  <si>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</si>
  <si>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</si>
  <si>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</si>
  <si>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</si>
  <si>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</si>
  <si>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</si>
  <si>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</si>
  <si>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</si>
  <si>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</si>
  <si>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</si>
  <si>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</si>
  <si>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</si>
  <si>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</si>
  <si>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</si>
  <si>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</si>
  <si>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</si>
  <si>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</si>
  <si>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</si>
  <si>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</si>
  <si>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</si>
  <si>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</si>
  <si>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</si>
  <si>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</si>
  <si>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</si>
  <si>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</si>
  <si>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</si>
  <si>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</si>
  <si>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</si>
  <si>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</si>
  <si>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</si>
  <si>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</si>
  <si>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</si>
  <si>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</si>
  <si>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</si>
  <si>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</si>
  <si>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</si>
  <si>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</si>
  <si>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</si>
  <si>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</si>
  <si>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</si>
  <si>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</si>
  <si>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</si>
  <si>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</si>
  <si>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</si>
  <si>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</si>
  <si>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</si>
  <si>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</si>
  <si>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</si>
  <si>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</si>
  <si>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</si>
  <si>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</si>
  <si>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</si>
  <si>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</si>
  <si>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</si>
  <si>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</si>
  <si>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</si>
  <si>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</si>
  <si>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</si>
  <si>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</si>
  <si>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</si>
  <si>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</si>
  <si>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</si>
  <si>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</si>
  <si>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</si>
  <si>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</si>
  <si>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</si>
  <si>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</si>
  <si>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</si>
  <si>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</si>
  <si>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</si>
  <si>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</si>
  <si>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</si>
  <si>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</si>
  <si>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</si>
  <si>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</si>
  <si>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</si>
  <si>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</si>
  <si>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</si>
  <si>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</si>
  <si>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</si>
  <si>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</si>
  <si>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</si>
  <si>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</si>
  <si>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</si>
  <si>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</si>
  <si>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</si>
  <si>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</si>
  <si>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</si>
  <si>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</si>
  <si>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</si>
  <si>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</si>
  <si>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</si>
  <si>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</si>
  <si>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</si>
  <si>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</si>
  <si>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</si>
  <si>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</si>
  <si>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</si>
  <si>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</si>
  <si>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</si>
  <si>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</si>
  <si>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</si>
  <si>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</si>
  <si>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</si>
  <si>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</si>
  <si>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</si>
  <si>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</si>
  <si>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</si>
  <si>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</si>
  <si>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</si>
  <si>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</si>
  <si>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</si>
  <si>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</si>
  <si>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</si>
  <si>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</si>
  <si>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</si>
  <si>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</si>
  <si>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</si>
  <si>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</si>
  <si>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</si>
  <si>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</si>
  <si>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</si>
  <si>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</si>
  <si>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</si>
  <si>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</si>
  <si>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</si>
  <si>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</si>
  <si>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</si>
  <si>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</si>
  <si>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</si>
  <si>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</si>
  <si>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</si>
  <si>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</si>
  <si>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</si>
  <si>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</si>
  <si>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</si>
  <si>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</si>
  <si>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</si>
  <si>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</si>
  <si>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</si>
  <si>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</si>
  <si>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</si>
  <si>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</si>
  <si>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</si>
  <si>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</si>
  <si>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</si>
  <si>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</si>
  <si>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</si>
  <si>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</si>
  <si>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</si>
  <si>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</si>
  <si>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</si>
  <si>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</si>
  <si>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</si>
  <si>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</si>
  <si>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Correspondiente del 01 de Enero al 30 de Junio de 2019</t>
  </si>
  <si>
    <t>MUNICIPIO DE SAN FELIPE</t>
  </si>
  <si>
    <t>Correspondiente del 1 de Enero al 30 de junio de 2019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</si>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</sst>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22" fillId="0" borderId="0" xfId="0" applyFont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28575</xdr:rowOff>
    </xdr:from>
    <xdr:to>
      <xdr:col>9</xdr:col>
      <xdr:colOff>498475</xdr:colOff>
      <xdr:row>52</xdr:row>
      <xdr:rowOff>121609</xdr:rowOff>
    </xdr:to>
    <xdr:sp macro="" textlink="">
      <xdr:nvSpPr>
        <xdr:cNvPr id="2" name="CuadroTexto 1"/>
        <xdr:cNvSpPr txBox="1"/>
      </xdr:nvSpPr>
      <xdr:spPr>
        <a:xfrm>
          <a:off x="0" y="7019925"/>
          <a:ext cx="12080875" cy="9502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__________________________		                         ________________________________	                                    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	                                                     Presidenta de la Comisión de Hacienda	                                               Tesorero Municipal</a:t>
          </a:r>
        </a:p>
        <a:p>
          <a:r>
            <a:rPr lang="es-MX" sz="1100"/>
            <a:t>  Lic. Eduardo</a:t>
          </a:r>
          <a:r>
            <a:rPr lang="es-MX" sz="1100" baseline="0"/>
            <a:t> Maldonado García 	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               C.P. Sergio Ortega Mora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146</xdr:row>
      <xdr:rowOff>31750</xdr:rowOff>
    </xdr:from>
    <xdr:to>
      <xdr:col>7</xdr:col>
      <xdr:colOff>1000125</xdr:colOff>
      <xdr:row>152</xdr:row>
      <xdr:rowOff>93034</xdr:rowOff>
    </xdr:to>
    <xdr:sp macro="" textlink="">
      <xdr:nvSpPr>
        <xdr:cNvPr id="2" name="CuadroTexto 1"/>
        <xdr:cNvSpPr txBox="1"/>
      </xdr:nvSpPr>
      <xdr:spPr>
        <a:xfrm>
          <a:off x="762000" y="21177250"/>
          <a:ext cx="12065000" cy="9185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__________________________		                         ________________________________	                                    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	                                                     Presidenta de la Comisión de Hacienda	                                               Tesorero Municipal</a:t>
          </a:r>
        </a:p>
        <a:p>
          <a:r>
            <a:rPr lang="es-MX" sz="1100"/>
            <a:t>  Lic. Eduardo</a:t>
          </a:r>
          <a:r>
            <a:rPr lang="es-MX" sz="1100" baseline="0"/>
            <a:t> Maldonado García 	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               C.P. Sergio Ortega Mora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301625</xdr:colOff>
      <xdr:row>227</xdr:row>
      <xdr:rowOff>15874</xdr:rowOff>
    </xdr:from>
    <xdr:to>
      <xdr:col>4</xdr:col>
      <xdr:colOff>587375</xdr:colOff>
      <xdr:row>233</xdr:row>
      <xdr:rowOff>63499</xdr:rowOff>
    </xdr:to>
    <xdr:sp macro="" textlink="">
      <xdr:nvSpPr>
        <xdr:cNvPr id="2" name="CuadroTexto 1"/>
        <xdr:cNvSpPr txBox="1"/>
      </xdr:nvSpPr>
      <xdr:spPr>
        <a:xfrm>
          <a:off x="968375" y="34734499"/>
          <a:ext cx="7921625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	                     _______________________________</a:t>
          </a:r>
          <a:r>
            <a:rPr lang="es-MX" sz="1100" baseline="0"/>
            <a:t>	</a:t>
          </a:r>
          <a:r>
            <a:rPr lang="es-MX" sz="1100"/>
            <a:t>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                   Presidenta de la Comisión de Hacienda	         Tesorero Municipal</a:t>
          </a:r>
        </a:p>
        <a:p>
          <a:r>
            <a:rPr lang="es-MX" sz="1100"/>
            <a:t>  Lic. Eduardo</a:t>
          </a:r>
          <a:r>
            <a:rPr lang="es-MX" sz="1100" baseline="0"/>
            <a:t> Maldonado García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      C.P. Sergio Ortega Mora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38100</xdr:rowOff>
    </xdr:from>
    <xdr:to>
      <xdr:col>4</xdr:col>
      <xdr:colOff>1066800</xdr:colOff>
      <xdr:row>40</xdr:row>
      <xdr:rowOff>104775</xdr:rowOff>
    </xdr:to>
    <xdr:sp macro="" textlink="">
      <xdr:nvSpPr>
        <xdr:cNvPr id="2" name="CuadroTexto 1"/>
        <xdr:cNvSpPr txBox="1"/>
      </xdr:nvSpPr>
      <xdr:spPr>
        <a:xfrm>
          <a:off x="0" y="5467350"/>
          <a:ext cx="7581900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	                     _______________________________</a:t>
          </a:r>
          <a:r>
            <a:rPr lang="es-MX" sz="1100" baseline="0"/>
            <a:t>	</a:t>
          </a:r>
          <a:r>
            <a:rPr lang="es-MX" sz="1100"/>
            <a:t>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                   Presidenta de la Comisión de Hacienda	         Tesorero Municipal</a:t>
          </a:r>
        </a:p>
        <a:p>
          <a:r>
            <a:rPr lang="es-MX" sz="1100"/>
            <a:t>  Lic. Eduardo</a:t>
          </a:r>
          <a:r>
            <a:rPr lang="es-MX" sz="1100" baseline="0"/>
            <a:t> Maldonado García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      C.P. Sergio Ortega Mora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0</xdr:rowOff>
    </xdr:from>
    <xdr:to>
      <xdr:col>4</xdr:col>
      <xdr:colOff>38100</xdr:colOff>
      <xdr:row>92</xdr:row>
      <xdr:rowOff>66675</xdr:rowOff>
    </xdr:to>
    <xdr:sp macro="" textlink="">
      <xdr:nvSpPr>
        <xdr:cNvPr id="2" name="CuadroTexto 1"/>
        <xdr:cNvSpPr txBox="1"/>
      </xdr:nvSpPr>
      <xdr:spPr>
        <a:xfrm>
          <a:off x="0" y="12858750"/>
          <a:ext cx="7048500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</a:t>
          </a:r>
          <a:r>
            <a:rPr lang="es-MX" sz="1000"/>
            <a:t>_________________________	                     _______________________________</a:t>
          </a:r>
          <a:r>
            <a:rPr lang="es-MX" sz="1000" baseline="0"/>
            <a:t>	                     </a:t>
          </a:r>
          <a:r>
            <a:rPr lang="es-MX" sz="1000"/>
            <a:t>_________________________</a:t>
          </a:r>
        </a:p>
        <a:p>
          <a:r>
            <a:rPr lang="es-MX" sz="1000" b="1"/>
            <a:t>       Presidente</a:t>
          </a:r>
          <a:r>
            <a:rPr lang="es-MX" sz="1000" b="1" baseline="0"/>
            <a:t> Municipal	                    Presidenta de la Comisión de Hacienda	                                Tesorero Municipal</a:t>
          </a:r>
        </a:p>
        <a:p>
          <a:r>
            <a:rPr lang="es-MX" sz="1000"/>
            <a:t>Lic. Eduardo</a:t>
          </a:r>
          <a:r>
            <a:rPr lang="es-MX" sz="1000" baseline="0"/>
            <a:t> Maldonado García                              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C.P. Sergio Ortega Mora</a:t>
          </a:r>
          <a:endParaRPr lang="es-MX" sz="1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2</xdr:col>
      <xdr:colOff>1133474</xdr:colOff>
      <xdr:row>33</xdr:row>
      <xdr:rowOff>66675</xdr:rowOff>
    </xdr:to>
    <xdr:sp macro="" textlink="">
      <xdr:nvSpPr>
        <xdr:cNvPr id="2" name="CuadroTexto 1"/>
        <xdr:cNvSpPr txBox="1"/>
      </xdr:nvSpPr>
      <xdr:spPr>
        <a:xfrm>
          <a:off x="0" y="4486275"/>
          <a:ext cx="5562599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</a:t>
          </a:r>
          <a:r>
            <a:rPr lang="es-MX" sz="800"/>
            <a:t>_______________________</a:t>
          </a:r>
          <a:r>
            <a:rPr lang="es-MX" sz="800" baseline="0"/>
            <a:t>            </a:t>
          </a:r>
          <a:r>
            <a:rPr lang="es-MX" sz="800"/>
            <a:t>            _______________________________  </a:t>
          </a:r>
          <a:r>
            <a:rPr lang="es-MX" sz="800" baseline="0"/>
            <a:t>                           </a:t>
          </a:r>
          <a:r>
            <a:rPr lang="es-MX" sz="800"/>
            <a:t>_________________________</a:t>
          </a:r>
        </a:p>
        <a:p>
          <a:r>
            <a:rPr lang="es-MX" sz="800" b="1"/>
            <a:t>       Presidente</a:t>
          </a:r>
          <a:r>
            <a:rPr lang="es-MX" sz="800" b="1" baseline="0"/>
            <a:t> Municipal                             Presidenta de la Comisión de Hacienda	                      Tesorero Municipal                  </a:t>
          </a:r>
        </a:p>
        <a:p>
          <a:r>
            <a:rPr lang="es-MX" sz="800"/>
            <a:t>Lic. Eduardo</a:t>
          </a:r>
          <a:r>
            <a:rPr lang="es-MX" sz="800" baseline="0"/>
            <a:t> Maldonado García                       </a:t>
          </a:r>
          <a:r>
            <a:rPr lang="es-MX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C.P. Sergio Ortega Mora</a:t>
          </a:r>
          <a:endParaRPr lang="es-MX" sz="8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0</xdr:rowOff>
    </xdr:from>
    <xdr:to>
      <xdr:col>2</xdr:col>
      <xdr:colOff>1171574</xdr:colOff>
      <xdr:row>54</xdr:row>
      <xdr:rowOff>66675</xdr:rowOff>
    </xdr:to>
    <xdr:sp macro="" textlink="">
      <xdr:nvSpPr>
        <xdr:cNvPr id="2" name="CuadroTexto 1"/>
        <xdr:cNvSpPr txBox="1"/>
      </xdr:nvSpPr>
      <xdr:spPr>
        <a:xfrm>
          <a:off x="0" y="7477125"/>
          <a:ext cx="5562599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</a:t>
          </a:r>
          <a:r>
            <a:rPr lang="es-MX" sz="800"/>
            <a:t>_______________________</a:t>
          </a:r>
          <a:r>
            <a:rPr lang="es-MX" sz="800" baseline="0"/>
            <a:t>            </a:t>
          </a:r>
          <a:r>
            <a:rPr lang="es-MX" sz="800"/>
            <a:t>            _______________________________  </a:t>
          </a:r>
          <a:r>
            <a:rPr lang="es-MX" sz="800" baseline="0"/>
            <a:t>                           </a:t>
          </a:r>
          <a:r>
            <a:rPr lang="es-MX" sz="800"/>
            <a:t>_________________________</a:t>
          </a:r>
        </a:p>
        <a:p>
          <a:r>
            <a:rPr lang="es-MX" sz="800" b="1"/>
            <a:t>       Presidente</a:t>
          </a:r>
          <a:r>
            <a:rPr lang="es-MX" sz="800" b="1" baseline="0"/>
            <a:t> Municipal                             Presidenta de la Comisión de Hacienda	                      Tesorero Municipal                  </a:t>
          </a:r>
        </a:p>
        <a:p>
          <a:r>
            <a:rPr lang="es-MX" sz="800"/>
            <a:t>Lic. Eduardo</a:t>
          </a:r>
          <a:r>
            <a:rPr lang="es-MX" sz="800" baseline="0"/>
            <a:t> Maldonado García                       </a:t>
          </a:r>
          <a:r>
            <a:rPr lang="es-MX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C.P. Sergio Ortega Mora</a:t>
          </a:r>
          <a:endParaRPr lang="es-MX" sz="8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652</v>
      </c>
      <c r="B1" s="165"/>
      <c r="C1" s="72"/>
      <c r="D1" s="69" t="s">
        <v>244</v>
      </c>
      <c r="E1" s="70">
        <v>2019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653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  <row r="43" spans="1:2" ht="14.25" x14ac:dyDescent="0.2">
      <c r="A43" s="192" t="s">
        <v>654</v>
      </c>
    </row>
    <row r="46" spans="1:2" ht="14.25" x14ac:dyDescent="0.2">
      <c r="A46" s="19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25"/>
  <sheetViews>
    <sheetView showGridLines="0" topLeftCell="A13" workbookViewId="0">
      <selection activeCell="A25" sqref="A25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652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653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270987801.42000002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270987801.42000002</v>
      </c>
    </row>
    <row r="25" spans="1:3" ht="14.25" x14ac:dyDescent="0.2">
      <c r="A25" s="192" t="s">
        <v>654</v>
      </c>
    </row>
  </sheetData>
  <mergeCells count="4">
    <mergeCell ref="A1:C1"/>
    <mergeCell ref="A2:C2"/>
    <mergeCell ref="A3:C3"/>
    <mergeCell ref="A4:C4"/>
  </mergeCells>
  <pageMargins left="0.55000000000000004" right="0.43307086614173229" top="1.22" bottom="0.74803149606299213" header="0.31496062992125984" footer="0.31496062992125984"/>
  <pageSetup scale="110"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44"/>
  <sheetViews>
    <sheetView showGridLines="0" topLeftCell="A31" workbookViewId="0">
      <selection activeCell="A44" sqref="A44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652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653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121527362.88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29850723.809999999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286339.78999999998</v>
      </c>
    </row>
    <row r="11" spans="1:3" x14ac:dyDescent="0.2">
      <c r="A11" s="154">
        <v>2.4</v>
      </c>
      <c r="B11" s="136" t="s">
        <v>294</v>
      </c>
      <c r="C11" s="147">
        <v>90188.82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118483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29355712.199999999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91676639.069999993</v>
      </c>
    </row>
    <row r="44" spans="1:3" ht="14.25" x14ac:dyDescent="0.2">
      <c r="A44" s="192" t="s">
        <v>654</v>
      </c>
    </row>
  </sheetData>
  <mergeCells count="4">
    <mergeCell ref="A1:C1"/>
    <mergeCell ref="A2:C2"/>
    <mergeCell ref="A3:C3"/>
    <mergeCell ref="A4:C4"/>
  </mergeCells>
  <pageMargins left="0.47244094488188981" right="0.39370078740157483" top="0.74803149606299213" bottom="0.74803149606299213" header="0.31496062992125984" footer="0.31496062992125984"/>
  <pageSetup scale="11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37" workbookViewId="0">
      <selection activeCell="A52" sqref="A52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651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  <row r="52" spans="1:1" ht="14.25" x14ac:dyDescent="0.2">
      <c r="A52" s="192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43"/>
  <sheetViews>
    <sheetView view="pageBreakPreview" topLeftCell="A136" zoomScale="90" zoomScaleNormal="60" zoomScaleSheetLayoutView="90" workbookViewId="0">
      <selection activeCell="A143" sqref="A143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14.140625" style="75" bestFit="1" customWidth="1"/>
    <col min="10" max="16384" width="9.140625" style="75"/>
  </cols>
  <sheetData>
    <row r="1" spans="1:8" s="71" customFormat="1" ht="18.95" customHeight="1" x14ac:dyDescent="0.25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653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36943829.630000003</v>
      </c>
    </row>
    <row r="9" spans="1:8" x14ac:dyDescent="0.2">
      <c r="A9" s="77">
        <v>1115</v>
      </c>
      <c r="B9" s="75" t="s">
        <v>251</v>
      </c>
      <c r="C9" s="79">
        <v>5597724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19579.16</v>
      </c>
      <c r="D15" s="79">
        <v>18058.38</v>
      </c>
      <c r="E15" s="79">
        <v>17017.64</v>
      </c>
      <c r="F15" s="79">
        <v>21750.43</v>
      </c>
      <c r="G15" s="79">
        <v>12664.42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4208950.88</v>
      </c>
      <c r="D20" s="79">
        <v>4208950.88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24800</v>
      </c>
      <c r="D21" s="79">
        <v>24800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1552058.59</v>
      </c>
      <c r="D22" s="79">
        <v>1552058.59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1238991.08</v>
      </c>
      <c r="D23" s="79">
        <v>1238991.08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16177454.1</v>
      </c>
      <c r="D25" s="79">
        <v>16177454.1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555036480.79999995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48743172.43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39132842.219999999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3740093.71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452254309.68000001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11166062.76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62890980.93</v>
      </c>
      <c r="D60" s="79">
        <f t="shared" ref="D60:E60" si="0">SUM(D61:D68)</f>
        <v>0</v>
      </c>
      <c r="E60" s="79">
        <f t="shared" si="0"/>
        <v>-32844493.879999999</v>
      </c>
    </row>
    <row r="61" spans="1:9" x14ac:dyDescent="0.2">
      <c r="A61" s="77">
        <v>1241</v>
      </c>
      <c r="B61" s="75" t="s">
        <v>293</v>
      </c>
      <c r="C61" s="79">
        <v>10033417.960000001</v>
      </c>
      <c r="D61" s="79">
        <v>0</v>
      </c>
      <c r="E61" s="79">
        <v>-4317053.24</v>
      </c>
    </row>
    <row r="62" spans="1:9" x14ac:dyDescent="0.2">
      <c r="A62" s="77">
        <v>1242</v>
      </c>
      <c r="B62" s="75" t="s">
        <v>294</v>
      </c>
      <c r="C62" s="79">
        <v>1933262.57</v>
      </c>
      <c r="D62" s="79">
        <v>0</v>
      </c>
      <c r="E62" s="79">
        <v>-452000.81</v>
      </c>
    </row>
    <row r="63" spans="1:9" x14ac:dyDescent="0.2">
      <c r="A63" s="77">
        <v>1243</v>
      </c>
      <c r="B63" s="75" t="s">
        <v>295</v>
      </c>
      <c r="C63" s="79">
        <v>218737.36</v>
      </c>
      <c r="D63" s="79">
        <v>0</v>
      </c>
      <c r="E63" s="79">
        <v>-27310.61</v>
      </c>
    </row>
    <row r="64" spans="1:9" x14ac:dyDescent="0.2">
      <c r="A64" s="77">
        <v>1244</v>
      </c>
      <c r="B64" s="75" t="s">
        <v>296</v>
      </c>
      <c r="C64" s="79">
        <v>44065097.649999999</v>
      </c>
      <c r="D64" s="79">
        <v>0</v>
      </c>
      <c r="E64" s="79">
        <v>-26050388.210000001</v>
      </c>
    </row>
    <row r="65" spans="1:9" x14ac:dyDescent="0.2">
      <c r="A65" s="77">
        <v>1245</v>
      </c>
      <c r="B65" s="75" t="s">
        <v>297</v>
      </c>
      <c r="C65" s="79">
        <v>587103.03</v>
      </c>
      <c r="D65" s="79">
        <v>0</v>
      </c>
      <c r="E65" s="79">
        <v>-252125.27</v>
      </c>
    </row>
    <row r="66" spans="1:9" x14ac:dyDescent="0.2">
      <c r="A66" s="77">
        <v>1246</v>
      </c>
      <c r="B66" s="75" t="s">
        <v>298</v>
      </c>
      <c r="C66" s="79">
        <v>5466368.2000000002</v>
      </c>
      <c r="D66" s="79">
        <v>0</v>
      </c>
      <c r="E66" s="79">
        <v>-1745615.74</v>
      </c>
    </row>
    <row r="67" spans="1:9" x14ac:dyDescent="0.2">
      <c r="A67" s="77">
        <v>1247</v>
      </c>
      <c r="B67" s="75" t="s">
        <v>299</v>
      </c>
      <c r="C67" s="79">
        <v>283244.15999999997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303750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1569892.83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1528171.53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41721.300000000003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41621.93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41621.93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4082880.5200000005</v>
      </c>
      <c r="D101" s="79">
        <f>SUM(D102:D110)</f>
        <v>4082880.5200000005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-7311.86</v>
      </c>
      <c r="D102" s="79">
        <f>C102</f>
        <v>-7311.86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233980.6</v>
      </c>
      <c r="D103" s="79">
        <f t="shared" ref="D103:D110" si="1">C103</f>
        <v>233980.6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1906668.96</v>
      </c>
      <c r="D104" s="79">
        <f t="shared" si="1"/>
        <v>1906668.96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1834450.83</v>
      </c>
      <c r="D108" s="79">
        <f t="shared" si="1"/>
        <v>1834450.83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115091.99</v>
      </c>
      <c r="D110" s="79">
        <f t="shared" si="1"/>
        <v>115091.99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  <row r="143" spans="1:8" ht="14.25" x14ac:dyDescent="0.2">
      <c r="A143" s="192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9370078740157483" right="0.15748031496062992" top="0.69" bottom="0.32" header="0.31496062992125984" footer="0.16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24"/>
  <sheetViews>
    <sheetView view="pageBreakPreview" topLeftCell="A208" zoomScaleNormal="100" zoomScaleSheetLayoutView="100" workbookViewId="0">
      <selection activeCell="A224" sqref="A224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652</v>
      </c>
      <c r="B1" s="166"/>
      <c r="C1" s="166"/>
      <c r="D1" s="69" t="s">
        <v>244</v>
      </c>
      <c r="E1" s="80">
        <v>2019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653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23815102.689999998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16873530.469999999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97204.94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15792934.800000001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983390.73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4156792.26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1316175.47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2836121.53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4032.46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462.8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1385942.88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1385942.88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1398837.08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165637.25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1208199.83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25000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>
        <v>0</v>
      </c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373254255.95999998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373254255.95999998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f>SUM(C61:C64)</f>
        <v>186627127.97999999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64855560.880000003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115004231.28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6767335.8200000003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>
        <v>0</v>
      </c>
      <c r="D70" s="104"/>
      <c r="E70" s="104"/>
    </row>
    <row r="71" spans="1:5" x14ac:dyDescent="0.2">
      <c r="A71" s="164" t="s">
        <v>644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</f>
        <v>91676639.069999993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71444564.039999992</v>
      </c>
      <c r="D100" s="112">
        <f>C100/$C$99</f>
        <v>0.77931046300081164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47125608.229999997</v>
      </c>
      <c r="D101" s="112">
        <f t="shared" ref="D101:D164" si="0">C101/$C$99</f>
        <v>0.51404162181400526</v>
      </c>
      <c r="E101" s="111"/>
    </row>
    <row r="102" spans="1:5" x14ac:dyDescent="0.2">
      <c r="A102" s="109">
        <v>5111</v>
      </c>
      <c r="B102" s="106" t="s">
        <v>418</v>
      </c>
      <c r="C102" s="110">
        <v>32433397.640000001</v>
      </c>
      <c r="D102" s="112">
        <f t="shared" si="0"/>
        <v>0.35378039562767322</v>
      </c>
      <c r="E102" s="111"/>
    </row>
    <row r="103" spans="1:5" x14ac:dyDescent="0.2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420</v>
      </c>
      <c r="C104" s="110">
        <v>815152.01</v>
      </c>
      <c r="D104" s="112">
        <f t="shared" si="0"/>
        <v>8.8916000659403326E-3</v>
      </c>
      <c r="E104" s="111"/>
    </row>
    <row r="105" spans="1:5" x14ac:dyDescent="0.2">
      <c r="A105" s="109">
        <v>5114</v>
      </c>
      <c r="B105" s="106" t="s">
        <v>421</v>
      </c>
      <c r="C105" s="110">
        <v>5392311.2400000002</v>
      </c>
      <c r="D105" s="112">
        <f t="shared" si="0"/>
        <v>5.8818814636983838E-2</v>
      </c>
      <c r="E105" s="111"/>
    </row>
    <row r="106" spans="1:5" x14ac:dyDescent="0.2">
      <c r="A106" s="109">
        <v>5115</v>
      </c>
      <c r="B106" s="106" t="s">
        <v>422</v>
      </c>
      <c r="C106" s="110">
        <v>6814663.2999999998</v>
      </c>
      <c r="D106" s="112">
        <f t="shared" si="0"/>
        <v>7.4333694702710923E-2</v>
      </c>
      <c r="E106" s="111"/>
    </row>
    <row r="107" spans="1:5" x14ac:dyDescent="0.2">
      <c r="A107" s="109">
        <v>5116</v>
      </c>
      <c r="B107" s="106" t="s">
        <v>423</v>
      </c>
      <c r="C107" s="110">
        <v>1670084.04</v>
      </c>
      <c r="D107" s="112">
        <f t="shared" si="0"/>
        <v>1.8217116780697009E-2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10007740.540000001</v>
      </c>
      <c r="D108" s="112">
        <f t="shared" si="0"/>
        <v>0.10916347546683686</v>
      </c>
      <c r="E108" s="111"/>
    </row>
    <row r="109" spans="1:5" x14ac:dyDescent="0.2">
      <c r="A109" s="109">
        <v>5121</v>
      </c>
      <c r="B109" s="106" t="s">
        <v>425</v>
      </c>
      <c r="C109" s="110">
        <v>817522.87</v>
      </c>
      <c r="D109" s="112">
        <f t="shared" si="0"/>
        <v>8.9174611797862464E-3</v>
      </c>
      <c r="E109" s="111"/>
    </row>
    <row r="110" spans="1:5" x14ac:dyDescent="0.2">
      <c r="A110" s="109">
        <v>5122</v>
      </c>
      <c r="B110" s="106" t="s">
        <v>426</v>
      </c>
      <c r="C110" s="110">
        <v>274373.51</v>
      </c>
      <c r="D110" s="112">
        <f t="shared" si="0"/>
        <v>2.9928399730110222E-3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398793.52</v>
      </c>
      <c r="D112" s="112">
        <f t="shared" si="0"/>
        <v>4.3500015276029041E-3</v>
      </c>
      <c r="E112" s="111"/>
    </row>
    <row r="113" spans="1:5" x14ac:dyDescent="0.2">
      <c r="A113" s="109">
        <v>5125</v>
      </c>
      <c r="B113" s="106" t="s">
        <v>429</v>
      </c>
      <c r="C113" s="110">
        <v>33168.01</v>
      </c>
      <c r="D113" s="112">
        <f t="shared" si="0"/>
        <v>3.6179347690390852E-4</v>
      </c>
      <c r="E113" s="111"/>
    </row>
    <row r="114" spans="1:5" x14ac:dyDescent="0.2">
      <c r="A114" s="109">
        <v>5126</v>
      </c>
      <c r="B114" s="106" t="s">
        <v>430</v>
      </c>
      <c r="C114" s="110">
        <v>6647089.4800000004</v>
      </c>
      <c r="D114" s="112">
        <f t="shared" si="0"/>
        <v>7.2505815521057587E-2</v>
      </c>
      <c r="E114" s="111"/>
    </row>
    <row r="115" spans="1:5" x14ac:dyDescent="0.2">
      <c r="A115" s="109">
        <v>5127</v>
      </c>
      <c r="B115" s="106" t="s">
        <v>431</v>
      </c>
      <c r="C115" s="110">
        <v>111954.47</v>
      </c>
      <c r="D115" s="112">
        <f t="shared" si="0"/>
        <v>1.2211886379747932E-3</v>
      </c>
      <c r="E115" s="111"/>
    </row>
    <row r="116" spans="1:5" x14ac:dyDescent="0.2">
      <c r="A116" s="109">
        <v>5128</v>
      </c>
      <c r="B116" s="106" t="s">
        <v>432</v>
      </c>
      <c r="C116" s="110">
        <v>520981.04</v>
      </c>
      <c r="D116" s="112">
        <f t="shared" si="0"/>
        <v>5.6828112950585291E-3</v>
      </c>
      <c r="E116" s="111"/>
    </row>
    <row r="117" spans="1:5" x14ac:dyDescent="0.2">
      <c r="A117" s="109">
        <v>5129</v>
      </c>
      <c r="B117" s="106" t="s">
        <v>433</v>
      </c>
      <c r="C117" s="110">
        <v>1203857.6399999999</v>
      </c>
      <c r="D117" s="112">
        <f t="shared" si="0"/>
        <v>1.3131563855441848E-2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14311215.270000001</v>
      </c>
      <c r="D118" s="112">
        <f t="shared" si="0"/>
        <v>0.15610536571996958</v>
      </c>
      <c r="E118" s="111"/>
    </row>
    <row r="119" spans="1:5" x14ac:dyDescent="0.2">
      <c r="A119" s="109">
        <v>5131</v>
      </c>
      <c r="B119" s="106" t="s">
        <v>435</v>
      </c>
      <c r="C119" s="110">
        <v>6309112.4400000004</v>
      </c>
      <c r="D119" s="112">
        <f t="shared" si="0"/>
        <v>6.8819194333494899E-2</v>
      </c>
      <c r="E119" s="111"/>
    </row>
    <row r="120" spans="1:5" x14ac:dyDescent="0.2">
      <c r="A120" s="109">
        <v>5132</v>
      </c>
      <c r="B120" s="106" t="s">
        <v>436</v>
      </c>
      <c r="C120" s="110">
        <v>800449.2</v>
      </c>
      <c r="D120" s="112">
        <f t="shared" si="0"/>
        <v>8.7312232224047211E-3</v>
      </c>
      <c r="E120" s="111"/>
    </row>
    <row r="121" spans="1:5" x14ac:dyDescent="0.2">
      <c r="A121" s="109">
        <v>5133</v>
      </c>
      <c r="B121" s="106" t="s">
        <v>437</v>
      </c>
      <c r="C121" s="110">
        <v>2198538.25</v>
      </c>
      <c r="D121" s="112">
        <f t="shared" si="0"/>
        <v>2.3981444698483099E-2</v>
      </c>
      <c r="E121" s="111"/>
    </row>
    <row r="122" spans="1:5" x14ac:dyDescent="0.2">
      <c r="A122" s="109">
        <v>5134</v>
      </c>
      <c r="B122" s="106" t="s">
        <v>438</v>
      </c>
      <c r="C122" s="110">
        <v>960707.72</v>
      </c>
      <c r="D122" s="112">
        <f t="shared" si="0"/>
        <v>1.0479307812172831E-2</v>
      </c>
      <c r="E122" s="111"/>
    </row>
    <row r="123" spans="1:5" x14ac:dyDescent="0.2">
      <c r="A123" s="109">
        <v>5135</v>
      </c>
      <c r="B123" s="106" t="s">
        <v>439</v>
      </c>
      <c r="C123" s="110">
        <v>581761.73</v>
      </c>
      <c r="D123" s="112">
        <f t="shared" si="0"/>
        <v>6.3458012412059952E-3</v>
      </c>
      <c r="E123" s="111"/>
    </row>
    <row r="124" spans="1:5" x14ac:dyDescent="0.2">
      <c r="A124" s="109">
        <v>5136</v>
      </c>
      <c r="B124" s="106" t="s">
        <v>440</v>
      </c>
      <c r="C124" s="110">
        <v>136764.10999999999</v>
      </c>
      <c r="D124" s="112">
        <f t="shared" si="0"/>
        <v>1.4918098153180912E-3</v>
      </c>
      <c r="E124" s="111"/>
    </row>
    <row r="125" spans="1:5" x14ac:dyDescent="0.2">
      <c r="A125" s="109">
        <v>5137</v>
      </c>
      <c r="B125" s="106" t="s">
        <v>441</v>
      </c>
      <c r="C125" s="110">
        <v>81626.490000000005</v>
      </c>
      <c r="D125" s="112">
        <f t="shared" si="0"/>
        <v>8.9037393634897369E-4</v>
      </c>
      <c r="E125" s="111"/>
    </row>
    <row r="126" spans="1:5" x14ac:dyDescent="0.2">
      <c r="A126" s="109">
        <v>5138</v>
      </c>
      <c r="B126" s="106" t="s">
        <v>442</v>
      </c>
      <c r="C126" s="110">
        <v>1276412.27</v>
      </c>
      <c r="D126" s="112">
        <f t="shared" si="0"/>
        <v>1.3922982811634175E-2</v>
      </c>
      <c r="E126" s="111"/>
    </row>
    <row r="127" spans="1:5" x14ac:dyDescent="0.2">
      <c r="A127" s="109">
        <v>5139</v>
      </c>
      <c r="B127" s="106" t="s">
        <v>443</v>
      </c>
      <c r="C127" s="110">
        <v>1965843.06</v>
      </c>
      <c r="D127" s="112">
        <f t="shared" si="0"/>
        <v>2.1443227848906791E-2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18222520.140000001</v>
      </c>
      <c r="D128" s="112">
        <f t="shared" si="0"/>
        <v>0.19876950469449622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8200000</v>
      </c>
      <c r="D129" s="112">
        <f t="shared" si="0"/>
        <v>8.9444814766157205E-2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8200000</v>
      </c>
      <c r="D131" s="112">
        <f t="shared" si="0"/>
        <v>8.9444814766157205E-2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1467910</v>
      </c>
      <c r="D135" s="112">
        <f t="shared" si="0"/>
        <v>1.6011821712608516E-2</v>
      </c>
      <c r="E135" s="111"/>
    </row>
    <row r="136" spans="1:5" x14ac:dyDescent="0.2">
      <c r="A136" s="109">
        <v>5231</v>
      </c>
      <c r="B136" s="106" t="s">
        <v>451</v>
      </c>
      <c r="C136" s="110">
        <v>1467910</v>
      </c>
      <c r="D136" s="112">
        <f t="shared" si="0"/>
        <v>1.6011821712608516E-2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5189428.67</v>
      </c>
      <c r="D138" s="112">
        <f t="shared" si="0"/>
        <v>5.6605790991504333E-2</v>
      </c>
      <c r="E138" s="111"/>
    </row>
    <row r="139" spans="1:5" x14ac:dyDescent="0.2">
      <c r="A139" s="109">
        <v>5241</v>
      </c>
      <c r="B139" s="106" t="s">
        <v>453</v>
      </c>
      <c r="C139" s="110">
        <v>3652824.44</v>
      </c>
      <c r="D139" s="112">
        <f t="shared" si="0"/>
        <v>3.9844659196230724E-2</v>
      </c>
      <c r="E139" s="111"/>
    </row>
    <row r="140" spans="1:5" x14ac:dyDescent="0.2">
      <c r="A140" s="109">
        <v>5242</v>
      </c>
      <c r="B140" s="106" t="s">
        <v>454</v>
      </c>
      <c r="C140" s="110">
        <v>1304300</v>
      </c>
      <c r="D140" s="112">
        <f t="shared" si="0"/>
        <v>1.4227179499938883E-2</v>
      </c>
      <c r="E140" s="111"/>
    </row>
    <row r="141" spans="1:5" x14ac:dyDescent="0.2">
      <c r="A141" s="109">
        <v>5243</v>
      </c>
      <c r="B141" s="106" t="s">
        <v>455</v>
      </c>
      <c r="C141" s="110">
        <v>232304.23</v>
      </c>
      <c r="D141" s="112">
        <f t="shared" si="0"/>
        <v>2.5339522953347292E-3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3173681.47</v>
      </c>
      <c r="D143" s="112">
        <f t="shared" si="0"/>
        <v>3.4618213562309208E-2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3173681.47</v>
      </c>
      <c r="D145" s="112">
        <f t="shared" si="0"/>
        <v>3.4618213562309208E-2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191500</v>
      </c>
      <c r="D152" s="112">
        <f t="shared" si="0"/>
        <v>2.0888636619169642E-3</v>
      </c>
      <c r="E152" s="111"/>
    </row>
    <row r="153" spans="1:5" x14ac:dyDescent="0.2">
      <c r="A153" s="109">
        <v>5281</v>
      </c>
      <c r="B153" s="106" t="s">
        <v>466</v>
      </c>
      <c r="C153" s="110">
        <v>191500</v>
      </c>
      <c r="D153" s="112">
        <f t="shared" si="0"/>
        <v>2.0888636619169642E-3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2009554.89</v>
      </c>
      <c r="D161" s="112">
        <f t="shared" si="0"/>
        <v>2.1920032304692125E-2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2009554.89</v>
      </c>
      <c r="D168" s="112">
        <f t="shared" si="1"/>
        <v>2.1920032304692125E-2</v>
      </c>
      <c r="E168" s="111"/>
    </row>
    <row r="169" spans="1:5" x14ac:dyDescent="0.2">
      <c r="A169" s="109">
        <v>5331</v>
      </c>
      <c r="B169" s="106" t="s">
        <v>479</v>
      </c>
      <c r="C169" s="110">
        <v>2009554.89</v>
      </c>
      <c r="D169" s="112">
        <f t="shared" si="1"/>
        <v>2.1920032304692125E-2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  <row r="224" spans="1:5" ht="14.25" x14ac:dyDescent="0.2">
      <c r="A224" s="192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35433070866141736" right="0.23622047244094491" top="0.55118110236220474" bottom="0.47244094488188981" header="0.31496062992125984" footer="0.31496062992125984"/>
  <pageSetup scale="89" orientation="landscape" r:id="rId1"/>
  <rowBreaks count="1" manualBreakCount="1">
    <brk id="179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1"/>
  <sheetViews>
    <sheetView topLeftCell="A25" workbookViewId="0">
      <selection activeCell="A31" sqref="A3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652</v>
      </c>
      <c r="B1" s="170"/>
      <c r="C1" s="170"/>
      <c r="D1" s="82" t="s">
        <v>244</v>
      </c>
      <c r="E1" s="83">
        <v>2019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653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73565942.670000002</v>
      </c>
    </row>
    <row r="9" spans="1:5" x14ac:dyDescent="0.2">
      <c r="A9" s="88">
        <v>3120</v>
      </c>
      <c r="B9" s="84" t="s">
        <v>525</v>
      </c>
      <c r="C9" s="89">
        <v>3248749.12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160134796.66</v>
      </c>
    </row>
    <row r="15" spans="1:5" x14ac:dyDescent="0.2">
      <c r="A15" s="88">
        <v>3220</v>
      </c>
      <c r="B15" s="84" t="s">
        <v>529</v>
      </c>
      <c r="C15" s="89">
        <v>548141108.54999995</v>
      </c>
    </row>
    <row r="16" spans="1:5" x14ac:dyDescent="0.2">
      <c r="A16" s="88">
        <v>3230</v>
      </c>
      <c r="B16" s="84" t="s">
        <v>530</v>
      </c>
      <c r="C16" s="89">
        <f>SUM(C17:C20)</f>
        <v>41444.5</v>
      </c>
    </row>
    <row r="17" spans="1:3" x14ac:dyDescent="0.2">
      <c r="A17" s="88">
        <v>3231</v>
      </c>
      <c r="B17" s="84" t="s">
        <v>531</v>
      </c>
      <c r="C17" s="89">
        <v>41444.5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  <row r="31" spans="1:3" ht="14.25" x14ac:dyDescent="0.2">
      <c r="A31" s="192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85"/>
  <sheetViews>
    <sheetView topLeftCell="A70" workbookViewId="0">
      <selection activeCell="A85" sqref="A85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652</v>
      </c>
      <c r="B1" s="170"/>
      <c r="C1" s="170"/>
      <c r="D1" s="82" t="s">
        <v>244</v>
      </c>
      <c r="E1" s="83">
        <v>2019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653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98640067.060000002</v>
      </c>
      <c r="D9" s="89">
        <v>50435149.369999997</v>
      </c>
    </row>
    <row r="10" spans="1:5" x14ac:dyDescent="0.2">
      <c r="A10" s="88">
        <v>1113</v>
      </c>
      <c r="B10" s="84" t="s">
        <v>545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250</v>
      </c>
      <c r="C11" s="89">
        <v>36943829.630000003</v>
      </c>
      <c r="D11" s="89">
        <v>16215225.470000001</v>
      </c>
    </row>
    <row r="12" spans="1:5" x14ac:dyDescent="0.2">
      <c r="A12" s="88">
        <v>1115</v>
      </c>
      <c r="B12" s="84" t="s">
        <v>251</v>
      </c>
      <c r="C12" s="89">
        <v>5597724</v>
      </c>
      <c r="D12" s="89">
        <v>3980732.72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141181620.69</v>
      </c>
      <c r="D15" s="89">
        <f>SUM(D8:D14)</f>
        <v>70631107.560000002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555036480.79999995</v>
      </c>
    </row>
    <row r="21" spans="1:5" x14ac:dyDescent="0.2">
      <c r="A21" s="88">
        <v>1231</v>
      </c>
      <c r="B21" s="84" t="s">
        <v>285</v>
      </c>
      <c r="C21" s="89">
        <v>48743172.43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39132842.219999999</v>
      </c>
    </row>
    <row r="24" spans="1:5" x14ac:dyDescent="0.2">
      <c r="A24" s="88">
        <v>1234</v>
      </c>
      <c r="B24" s="84" t="s">
        <v>288</v>
      </c>
      <c r="C24" s="89">
        <v>3740093.71</v>
      </c>
    </row>
    <row r="25" spans="1:5" x14ac:dyDescent="0.2">
      <c r="A25" s="88">
        <v>1235</v>
      </c>
      <c r="B25" s="84" t="s">
        <v>289</v>
      </c>
      <c r="C25" s="89">
        <v>452254309.68000001</v>
      </c>
    </row>
    <row r="26" spans="1:5" x14ac:dyDescent="0.2">
      <c r="A26" s="88">
        <v>1236</v>
      </c>
      <c r="B26" s="84" t="s">
        <v>290</v>
      </c>
      <c r="C26" s="89">
        <v>11166062.76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62890980.93</v>
      </c>
    </row>
    <row r="29" spans="1:5" x14ac:dyDescent="0.2">
      <c r="A29" s="88">
        <v>1241</v>
      </c>
      <c r="B29" s="84" t="s">
        <v>293</v>
      </c>
      <c r="C29" s="89">
        <v>10033417.960000001</v>
      </c>
    </row>
    <row r="30" spans="1:5" x14ac:dyDescent="0.2">
      <c r="A30" s="88">
        <v>1242</v>
      </c>
      <c r="B30" s="84" t="s">
        <v>294</v>
      </c>
      <c r="C30" s="89">
        <v>1933262.57</v>
      </c>
    </row>
    <row r="31" spans="1:5" x14ac:dyDescent="0.2">
      <c r="A31" s="88">
        <v>1243</v>
      </c>
      <c r="B31" s="84" t="s">
        <v>295</v>
      </c>
      <c r="C31" s="89">
        <v>218737.36</v>
      </c>
    </row>
    <row r="32" spans="1:5" x14ac:dyDescent="0.2">
      <c r="A32" s="88">
        <v>1244</v>
      </c>
      <c r="B32" s="84" t="s">
        <v>296</v>
      </c>
      <c r="C32" s="89">
        <v>44065097.649999999</v>
      </c>
    </row>
    <row r="33" spans="1:5" x14ac:dyDescent="0.2">
      <c r="A33" s="88">
        <v>1245</v>
      </c>
      <c r="B33" s="84" t="s">
        <v>297</v>
      </c>
      <c r="C33" s="89">
        <v>587103.03</v>
      </c>
    </row>
    <row r="34" spans="1:5" x14ac:dyDescent="0.2">
      <c r="A34" s="88">
        <v>1246</v>
      </c>
      <c r="B34" s="84" t="s">
        <v>298</v>
      </c>
      <c r="C34" s="89">
        <v>5466368.2000000002</v>
      </c>
    </row>
    <row r="35" spans="1:5" x14ac:dyDescent="0.2">
      <c r="A35" s="88">
        <v>1247</v>
      </c>
      <c r="B35" s="84" t="s">
        <v>299</v>
      </c>
      <c r="C35" s="89">
        <v>283244.15999999997</v>
      </c>
    </row>
    <row r="36" spans="1:5" x14ac:dyDescent="0.2">
      <c r="A36" s="88">
        <v>1248</v>
      </c>
      <c r="B36" s="84" t="s">
        <v>300</v>
      </c>
      <c r="C36" s="89">
        <v>303750</v>
      </c>
    </row>
    <row r="37" spans="1:5" x14ac:dyDescent="0.2">
      <c r="A37" s="88">
        <v>1250</v>
      </c>
      <c r="B37" s="84" t="s">
        <v>302</v>
      </c>
      <c r="C37" s="89">
        <f>SUM(C38:C42)</f>
        <v>1569892.83</v>
      </c>
    </row>
    <row r="38" spans="1:5" x14ac:dyDescent="0.2">
      <c r="A38" s="88">
        <v>1251</v>
      </c>
      <c r="B38" s="84" t="s">
        <v>303</v>
      </c>
      <c r="C38" s="89">
        <v>1528171.53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41721.300000000003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  <row r="85" spans="1:1" ht="14.25" x14ac:dyDescent="0.2">
      <c r="A85" s="192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 horizontalCentered="1"/>
  <pageMargins left="0.23622047244094491" right="0.15748031496062992" top="0.43307086614173229" bottom="0.27559055118110237" header="0.31496062992125984" footer="0.31496062992125984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2019-07-29T14:52:07Z</cp:lastPrinted>
  <dcterms:created xsi:type="dcterms:W3CDTF">2012-12-11T20:36:24Z</dcterms:created>
  <dcterms:modified xsi:type="dcterms:W3CDTF">2019-07-31T18:44:11Z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